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0" yWindow="1560" windowWidth="18915" windowHeight="8115"/>
  </bookViews>
  <sheets>
    <sheet name="Start" sheetId="2" r:id="rId1"/>
    <sheet name="Inventory Details" sheetId="1" r:id="rId2"/>
    <sheet name="Part-I" sheetId="3" r:id="rId3"/>
    <sheet name="Part-II" sheetId="4" r:id="rId4"/>
    <sheet name="Part-III" sheetId="5" r:id="rId5"/>
    <sheet name="Summary" sheetId="6" r:id="rId6"/>
  </sheets>
  <calcPr calcId="144525"/>
</workbook>
</file>

<file path=xl/calcChain.xml><?xml version="1.0" encoding="utf-8"?>
<calcChain xmlns="http://schemas.openxmlformats.org/spreadsheetml/2006/main">
  <c r="C8" i="6" l="1"/>
  <c r="C7" i="6"/>
  <c r="C6" i="6"/>
  <c r="C5" i="6"/>
  <c r="A3" i="6"/>
  <c r="A2" i="6"/>
  <c r="A1" i="6"/>
  <c r="E8" i="4"/>
  <c r="H8" i="4"/>
  <c r="A3" i="3"/>
  <c r="A1" i="3"/>
  <c r="A2" i="3"/>
  <c r="D23" i="2"/>
  <c r="B21" i="3" s="1"/>
  <c r="B14" i="5" l="1"/>
  <c r="B15" i="4"/>
  <c r="A3" i="4" l="1"/>
  <c r="A1" i="4"/>
  <c r="A2" i="4"/>
  <c r="D13" i="1"/>
  <c r="C13" i="1"/>
  <c r="B13" i="1"/>
  <c r="E12" i="1"/>
  <c r="E11" i="1"/>
  <c r="E10" i="1"/>
  <c r="E9" i="1"/>
  <c r="E8" i="1"/>
  <c r="E7" i="1"/>
  <c r="E6" i="1"/>
  <c r="E5" i="1"/>
  <c r="E4" i="1"/>
  <c r="E13" i="1" s="1"/>
  <c r="C7" i="5" l="1"/>
  <c r="E7" i="5" s="1"/>
  <c r="H7" i="5"/>
  <c r="H8" i="5" s="1"/>
  <c r="A3" i="5"/>
  <c r="A2" i="5"/>
  <c r="A1" i="5"/>
  <c r="E7" i="4"/>
  <c r="H7" i="4"/>
  <c r="H11" i="3"/>
  <c r="E8" i="5" l="1"/>
  <c r="H9" i="4"/>
  <c r="E9" i="4" s="1"/>
  <c r="H8" i="3" l="1"/>
  <c r="E8" i="3"/>
  <c r="E9" i="3"/>
  <c r="E10" i="3"/>
  <c r="E11" i="3"/>
  <c r="H7" i="3"/>
  <c r="E7" i="3"/>
  <c r="H12" i="3" l="1"/>
  <c r="E12" i="3" s="1"/>
</calcChain>
</file>

<file path=xl/comments1.xml><?xml version="1.0" encoding="utf-8"?>
<comments xmlns="http://schemas.openxmlformats.org/spreadsheetml/2006/main">
  <authors>
    <author>acer</author>
  </authors>
  <commentList>
    <comment ref="C7" authorId="0">
      <text>
        <r>
          <rPr>
            <b/>
            <sz val="9"/>
            <color indexed="81"/>
            <rFont val="Tahoma"/>
            <family val="2"/>
          </rPr>
          <t>Bidder has to enter H/W component value in Excel Sheet of Part-I</t>
        </r>
      </text>
    </comment>
  </commentList>
</comments>
</file>

<file path=xl/sharedStrings.xml><?xml version="1.0" encoding="utf-8"?>
<sst xmlns="http://schemas.openxmlformats.org/spreadsheetml/2006/main" count="81" uniqueCount="60">
  <si>
    <t>LAPTOP</t>
  </si>
  <si>
    <t>PC</t>
  </si>
  <si>
    <t>SERVER</t>
  </si>
  <si>
    <t>Grand Total</t>
  </si>
  <si>
    <t xml:space="preserve">*Numbers displayed are approximate and may slightly vary at the time of implementation of Solution </t>
  </si>
  <si>
    <t>Annexure-II</t>
  </si>
  <si>
    <t>Enter Bidder Name</t>
  </si>
  <si>
    <t>Address</t>
  </si>
  <si>
    <t>Contact/Mobile Number</t>
  </si>
  <si>
    <t>Email Id</t>
  </si>
  <si>
    <t>Instructions</t>
  </si>
  <si>
    <t>. Bidder Has to compulsorily quote for all items.</t>
  </si>
  <si>
    <t>. Excel Cells where Bidder has to input values, are unlocked.</t>
  </si>
  <si>
    <t>. All Quotes needs to be in numbers with no decimal points.</t>
  </si>
  <si>
    <t>. For commercial, reference may be made to the technical specifications</t>
  </si>
  <si>
    <t>Date:</t>
  </si>
  <si>
    <t>ITEM NO.</t>
  </si>
  <si>
    <t>ITEM</t>
  </si>
  <si>
    <t>Total</t>
  </si>
  <si>
    <t>Quote</t>
  </si>
  <si>
    <t>This is to certify that no correction / modifications have been done soft copy and this hard copy matches exactly with soft copy that is being submitted.</t>
  </si>
  <si>
    <t>CO/DR Setup
*HW, SW Componet wise bifurcation will be required to be submitted seperately.</t>
  </si>
  <si>
    <t xml:space="preserve">ZO Setup *
</t>
  </si>
  <si>
    <t>DO Setup *</t>
  </si>
  <si>
    <t>BO Setup *</t>
  </si>
  <si>
    <t>Per Device License</t>
  </si>
  <si>
    <t>H/W Component Value of the above, for Calculation of AMC =&gt;</t>
  </si>
  <si>
    <t>AMT-SL-1</t>
  </si>
  <si>
    <t>AMT-SL-2</t>
  </si>
  <si>
    <t>AMT-SL-3</t>
  </si>
  <si>
    <t>AMT-SL-4</t>
  </si>
  <si>
    <t>AMT-SL-5</t>
  </si>
  <si>
    <t>Part-II-SL-1</t>
  </si>
  <si>
    <t>Total (Five + Two) x Quote</t>
  </si>
  <si>
    <t>Technical Services of L2 Engineer (Yearly Quote)</t>
  </si>
  <si>
    <t>Part-II-SL-2</t>
  </si>
  <si>
    <t>Project Implementation Cost (One Time)</t>
  </si>
  <si>
    <t>Part-III-SL-1</t>
  </si>
  <si>
    <t>For Hardware Cost (of Part-I)</t>
  </si>
  <si>
    <t>Total ( Quote x 2 Years)</t>
  </si>
  <si>
    <t>Quote (%)
Max 8.00 %</t>
  </si>
  <si>
    <t>AMC Rate after warranty expiry</t>
  </si>
  <si>
    <t>*HW, SW Componet wise bifurcation will be required to be submitted by bidder seperately. This will be used for any future orders</t>
  </si>
  <si>
    <t>Following Inventory Details are for providing idea about the asset position.</t>
  </si>
  <si>
    <t>Zone</t>
  </si>
  <si>
    <t>North Zone</t>
  </si>
  <si>
    <t>North Central Zone</t>
  </si>
  <si>
    <t>Central Zone</t>
  </si>
  <si>
    <t>Eastern Zone</t>
  </si>
  <si>
    <t>South Central Zone</t>
  </si>
  <si>
    <t>South Zone</t>
  </si>
  <si>
    <t>Western Zone</t>
  </si>
  <si>
    <t>East Central Zone</t>
  </si>
  <si>
    <t>Central Office</t>
  </si>
  <si>
    <t>* Ratio of Windows OS and Linux OS devices is 30:70</t>
  </si>
  <si>
    <t>Signature of Vendor/Vendor's Representative</t>
  </si>
  <si>
    <t>RFP Reference No: LIC/CO/IT-BPR/HW/AMT/2017-18/05 Dated: 12/12/2017</t>
  </si>
  <si>
    <t>Part-I</t>
  </si>
  <si>
    <t>Part-II</t>
  </si>
  <si>
    <t>Part-III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</si>
</sst>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sz val="10"/>
      <color indexed="8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31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2" fillId="2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/>
    </xf>
    <xf numFmtId="0" fontId="0" fillId="0" borderId="0" xfId="0"/>
    <xf numFmtId="0" fontId="3" fillId="3" borderId="2" xfId="0" applyFont="1" applyFill="1" applyBorder="1"/>
    <xf numFmtId="0" fontId="3" fillId="3" borderId="0" xfId="0" applyFont="1" applyFill="1" applyBorder="1"/>
    <xf numFmtId="0" fontId="3" fillId="3" borderId="3" xfId="0" applyFont="1" applyFill="1" applyBorder="1"/>
    <xf numFmtId="0" fontId="6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3" fillId="0" borderId="3" xfId="0" applyFont="1" applyBorder="1"/>
    <xf numFmtId="0" fontId="3" fillId="3" borderId="0" xfId="0" applyFont="1" applyFill="1" applyBorder="1" applyAlignment="1">
      <alignment horizontal="center"/>
    </xf>
    <xf numFmtId="0" fontId="6" fillId="3" borderId="0" xfId="0" applyFont="1" applyFill="1" applyBorder="1" applyProtection="1"/>
    <xf numFmtId="0" fontId="3" fillId="3" borderId="0" xfId="0" applyFont="1" applyFill="1" applyBorder="1" applyAlignment="1" applyProtection="1">
      <alignment horizontal="center"/>
    </xf>
    <xf numFmtId="0" fontId="3" fillId="0" borderId="0" xfId="0" applyFont="1" applyBorder="1" applyAlignment="1">
      <alignment horizontal="right"/>
    </xf>
    <xf numFmtId="15" fontId="8" fillId="3" borderId="0" xfId="3" applyNumberFormat="1" applyFont="1" applyFill="1" applyBorder="1" applyAlignment="1" applyProtection="1">
      <alignment vertical="center"/>
    </xf>
    <xf numFmtId="0" fontId="9" fillId="3" borderId="0" xfId="1" applyFill="1" applyBorder="1" applyAlignment="1" applyProtection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0" fillId="0" borderId="0" xfId="0"/>
    <xf numFmtId="0" fontId="10" fillId="3" borderId="0" xfId="0" applyFont="1" applyFill="1" applyAlignment="1" applyProtection="1">
      <alignment horizontal="left"/>
    </xf>
    <xf numFmtId="0" fontId="0" fillId="0" borderId="0" xfId="0" applyBorder="1" applyProtection="1"/>
    <xf numFmtId="0" fontId="0" fillId="0" borderId="0" xfId="0" applyProtection="1"/>
    <xf numFmtId="0" fontId="11" fillId="0" borderId="0" xfId="0" applyFont="1" applyBorder="1" applyAlignment="1" applyProtection="1">
      <alignment vertical="center" wrapText="1"/>
    </xf>
    <xf numFmtId="0" fontId="6" fillId="4" borderId="1" xfId="0" applyFont="1" applyFill="1" applyBorder="1" applyAlignment="1" applyProtection="1">
      <alignment vertical="top"/>
    </xf>
    <xf numFmtId="0" fontId="7" fillId="0" borderId="1" xfId="0" applyFont="1" applyFill="1" applyBorder="1" applyProtection="1"/>
    <xf numFmtId="0" fontId="3" fillId="0" borderId="7" xfId="0" applyFont="1" applyBorder="1" applyAlignment="1" applyProtection="1">
      <alignment horizontal="right"/>
      <protection hidden="1"/>
    </xf>
    <xf numFmtId="0" fontId="0" fillId="0" borderId="1" xfId="0" applyBorder="1"/>
    <xf numFmtId="0" fontId="6" fillId="4" borderId="8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center" wrapText="1"/>
    </xf>
    <xf numFmtId="0" fontId="6" fillId="0" borderId="0" xfId="0" applyFont="1" applyBorder="1" applyProtection="1"/>
    <xf numFmtId="1" fontId="13" fillId="0" borderId="0" xfId="0" applyNumberFormat="1" applyFont="1" applyBorder="1" applyAlignment="1" applyProtection="1">
      <alignment horizontal="center" vertical="center"/>
    </xf>
    <xf numFmtId="164" fontId="0" fillId="0" borderId="0" xfId="0" applyNumberFormat="1" applyAlignment="1" applyProtection="1">
      <alignment horizontal="left"/>
    </xf>
    <xf numFmtId="0" fontId="6" fillId="4" borderId="1" xfId="0" applyFont="1" applyFill="1" applyBorder="1" applyProtection="1"/>
    <xf numFmtId="0" fontId="0" fillId="0" borderId="1" xfId="0" applyNumberFormat="1" applyFon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hidden="1"/>
    </xf>
    <xf numFmtId="0" fontId="6" fillId="4" borderId="1" xfId="0" applyFont="1" applyFill="1" applyBorder="1" applyAlignment="1" applyProtection="1">
      <alignment horizontal="center" vertical="top"/>
    </xf>
    <xf numFmtId="0" fontId="7" fillId="0" borderId="1" xfId="0" applyFont="1" applyFill="1" applyBorder="1" applyAlignment="1" applyProtection="1">
      <alignment wrapText="1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right" vertical="top"/>
      <protection locked="0"/>
    </xf>
    <xf numFmtId="0" fontId="0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0" fontId="7" fillId="0" borderId="1" xfId="0" applyFont="1" applyFill="1" applyBorder="1" applyAlignment="1" applyProtection="1">
      <alignment vertical="center"/>
    </xf>
    <xf numFmtId="1" fontId="0" fillId="0" borderId="1" xfId="0" applyNumberFormat="1" applyBorder="1" applyAlignment="1" applyProtection="1">
      <alignment horizontal="right" vertical="top"/>
      <protection hidden="1"/>
    </xf>
    <xf numFmtId="0" fontId="7" fillId="0" borderId="1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wrapText="1"/>
    </xf>
    <xf numFmtId="2" fontId="0" fillId="0" borderId="1" xfId="0" applyNumberFormat="1" applyFont="1" applyBorder="1" applyAlignment="1" applyProtection="1">
      <alignment horizontal="right" vertical="top"/>
      <protection locked="0"/>
    </xf>
    <xf numFmtId="0" fontId="0" fillId="0" borderId="23" xfId="0" applyBorder="1" applyProtection="1">
      <protection locked="0"/>
    </xf>
    <xf numFmtId="0" fontId="15" fillId="0" borderId="0" xfId="0" applyFont="1" applyBorder="1" applyAlignment="1" applyProtection="1"/>
    <xf numFmtId="0" fontId="5" fillId="3" borderId="2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2" fillId="0" borderId="1" xfId="0" applyFont="1" applyBorder="1"/>
    <xf numFmtId="0" fontId="8" fillId="3" borderId="15" xfId="3" applyFont="1" applyFill="1" applyBorder="1" applyAlignment="1" applyProtection="1">
      <alignment horizontal="left" vertical="center"/>
      <protection locked="0"/>
    </xf>
    <xf numFmtId="0" fontId="8" fillId="3" borderId="16" xfId="3" applyFont="1" applyFill="1" applyBorder="1" applyAlignment="1" applyProtection="1">
      <alignment horizontal="left" vertical="center"/>
      <protection locked="0"/>
    </xf>
    <xf numFmtId="0" fontId="8" fillId="3" borderId="17" xfId="3" applyFont="1" applyFill="1" applyBorder="1" applyAlignment="1" applyProtection="1">
      <alignment horizontal="left" vertical="center"/>
      <protection locked="0"/>
    </xf>
    <xf numFmtId="0" fontId="4" fillId="3" borderId="18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8" fillId="3" borderId="12" xfId="3" applyFont="1" applyFill="1" applyBorder="1" applyAlignment="1" applyProtection="1">
      <alignment horizontal="left" vertical="center"/>
      <protection locked="0"/>
    </xf>
    <xf numFmtId="0" fontId="8" fillId="3" borderId="13" xfId="3" applyFont="1" applyFill="1" applyBorder="1" applyAlignment="1" applyProtection="1">
      <alignment horizontal="left" vertical="center"/>
      <protection locked="0"/>
    </xf>
    <xf numFmtId="0" fontId="8" fillId="3" borderId="14" xfId="3" applyFont="1" applyFill="1" applyBorder="1" applyAlignment="1" applyProtection="1">
      <alignment horizontal="left" vertical="center"/>
      <protection locked="0"/>
    </xf>
    <xf numFmtId="0" fontId="8" fillId="3" borderId="10" xfId="3" applyFont="1" applyFill="1" applyBorder="1" applyAlignment="1" applyProtection="1">
      <alignment horizontal="left" vertical="center"/>
      <protection locked="0"/>
    </xf>
    <xf numFmtId="0" fontId="8" fillId="3" borderId="1" xfId="3" applyFont="1" applyFill="1" applyBorder="1" applyAlignment="1" applyProtection="1">
      <alignment horizontal="left" vertical="center"/>
      <protection locked="0"/>
    </xf>
    <xf numFmtId="0" fontId="8" fillId="3" borderId="9" xfId="3" applyFont="1" applyFill="1" applyBorder="1" applyAlignment="1" applyProtection="1">
      <alignment horizontal="left" vertical="center"/>
      <protection locked="0"/>
    </xf>
    <xf numFmtId="0" fontId="8" fillId="3" borderId="21" xfId="3" applyFont="1" applyFill="1" applyBorder="1" applyAlignment="1" applyProtection="1">
      <alignment horizontal="left" vertical="center"/>
      <protection locked="0"/>
    </xf>
    <xf numFmtId="0" fontId="8" fillId="3" borderId="22" xfId="3" applyFont="1" applyFill="1" applyBorder="1" applyAlignment="1" applyProtection="1">
      <alignment horizontal="left" vertical="center"/>
      <protection locked="0"/>
    </xf>
    <xf numFmtId="0" fontId="8" fillId="3" borderId="11" xfId="3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horizontal="center" vertical="top"/>
    </xf>
    <xf numFmtId="0" fontId="6" fillId="4" borderId="1" xfId="0" applyFont="1" applyFill="1" applyBorder="1" applyAlignment="1" applyProtection="1">
      <alignment horizontal="center" wrapText="1"/>
    </xf>
  </cellXfs>
  <cellStyles count="4">
    <cellStyle name="Hyperlink" xfId="1" builtinId="8"/>
    <cellStyle name="Normal" xfId="0" builtinId="0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tabSelected="1" workbookViewId="0">
      <selection activeCell="P7" sqref="P7"/>
    </sheetView>
  </sheetViews>
  <sheetFormatPr defaultRowHeight="15" x14ac:dyDescent="0.25"/>
  <cols>
    <col min="3" max="3" width="23.5703125" customWidth="1"/>
    <col min="4" max="4" width="16.5703125" customWidth="1"/>
  </cols>
  <sheetData>
    <row r="1" spans="2:13" ht="15.75" thickBot="1" x14ac:dyDescent="0.3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2:13" x14ac:dyDescent="0.25">
      <c r="B2" s="61" t="s">
        <v>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2:13" ht="15.75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2:13" ht="15.75" x14ac:dyDescent="0.25">
      <c r="B4" s="64" t="s">
        <v>56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</row>
    <row r="5" spans="2:13" ht="16.5" thickBot="1" x14ac:dyDescent="0.3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2:13" ht="16.5" thickBot="1" x14ac:dyDescent="0.3">
      <c r="B6" s="7"/>
      <c r="C6" s="10" t="s">
        <v>6</v>
      </c>
      <c r="D6" s="58"/>
      <c r="E6" s="59"/>
      <c r="F6" s="59"/>
      <c r="G6" s="59"/>
      <c r="H6" s="59"/>
      <c r="I6" s="60"/>
      <c r="J6" s="11"/>
      <c r="K6" s="11"/>
      <c r="L6" s="8"/>
      <c r="M6" s="12"/>
    </row>
    <row r="7" spans="2:13" ht="15.75" x14ac:dyDescent="0.25">
      <c r="B7" s="7"/>
      <c r="C7" s="10"/>
      <c r="D7" s="8"/>
      <c r="E7" s="13"/>
      <c r="F7" s="13"/>
      <c r="G7" s="13"/>
      <c r="H7" s="13"/>
      <c r="I7" s="13"/>
      <c r="J7" s="13"/>
      <c r="K7" s="13"/>
      <c r="L7" s="13"/>
      <c r="M7" s="9"/>
    </row>
    <row r="8" spans="2:13" ht="16.5" thickBot="1" x14ac:dyDescent="0.3">
      <c r="B8" s="7"/>
      <c r="C8" s="10"/>
      <c r="D8" s="8"/>
      <c r="E8" s="13"/>
      <c r="F8" s="13"/>
      <c r="G8" s="13"/>
      <c r="H8" s="13"/>
      <c r="I8" s="13"/>
      <c r="J8" s="13"/>
      <c r="K8" s="13"/>
      <c r="L8" s="13"/>
      <c r="M8" s="9"/>
    </row>
    <row r="9" spans="2:13" ht="15.75" x14ac:dyDescent="0.25">
      <c r="B9" s="7"/>
      <c r="C9" s="14" t="s">
        <v>7</v>
      </c>
      <c r="D9" s="67"/>
      <c r="E9" s="68"/>
      <c r="F9" s="68"/>
      <c r="G9" s="68"/>
      <c r="H9" s="68"/>
      <c r="I9" s="69"/>
      <c r="J9" s="13"/>
      <c r="K9" s="13"/>
      <c r="L9" s="13"/>
      <c r="M9" s="9"/>
    </row>
    <row r="10" spans="2:13" ht="15.75" x14ac:dyDescent="0.25">
      <c r="B10" s="7"/>
      <c r="C10" s="14"/>
      <c r="D10" s="70"/>
      <c r="E10" s="71"/>
      <c r="F10" s="71"/>
      <c r="G10" s="71"/>
      <c r="H10" s="71"/>
      <c r="I10" s="72"/>
      <c r="J10" s="13"/>
      <c r="K10" s="13"/>
      <c r="L10" s="13"/>
      <c r="M10" s="9"/>
    </row>
    <row r="11" spans="2:13" ht="16.5" thickBot="1" x14ac:dyDescent="0.3">
      <c r="B11" s="7"/>
      <c r="C11" s="14"/>
      <c r="D11" s="73"/>
      <c r="E11" s="74"/>
      <c r="F11" s="74"/>
      <c r="G11" s="74"/>
      <c r="H11" s="74"/>
      <c r="I11" s="75"/>
      <c r="J11" s="13"/>
      <c r="K11" s="13"/>
      <c r="L11" s="13"/>
      <c r="M11" s="9"/>
    </row>
    <row r="12" spans="2:13" ht="16.5" thickBot="1" x14ac:dyDescent="0.3">
      <c r="B12" s="7"/>
      <c r="C12" s="14"/>
      <c r="D12" s="15"/>
      <c r="E12" s="15"/>
      <c r="F12" s="15"/>
      <c r="G12" s="15"/>
      <c r="H12" s="15"/>
      <c r="I12" s="15"/>
      <c r="J12" s="13"/>
      <c r="K12" s="13"/>
      <c r="L12" s="13"/>
      <c r="M12" s="9"/>
    </row>
    <row r="13" spans="2:13" ht="16.5" thickBot="1" x14ac:dyDescent="0.3">
      <c r="B13" s="7"/>
      <c r="C13" s="14" t="s">
        <v>8</v>
      </c>
      <c r="D13" s="58"/>
      <c r="E13" s="59"/>
      <c r="F13" s="59"/>
      <c r="G13" s="59"/>
      <c r="H13" s="59"/>
      <c r="I13" s="60"/>
      <c r="J13" s="13"/>
      <c r="K13" s="13"/>
      <c r="L13" s="13"/>
      <c r="M13" s="9"/>
    </row>
    <row r="14" spans="2:13" ht="16.5" thickBot="1" x14ac:dyDescent="0.3">
      <c r="B14" s="7"/>
      <c r="C14" s="14"/>
      <c r="D14" s="15"/>
      <c r="E14" s="15"/>
      <c r="F14" s="15"/>
      <c r="G14" s="15"/>
      <c r="H14" s="15"/>
      <c r="I14" s="15"/>
      <c r="J14" s="13"/>
      <c r="K14" s="13"/>
      <c r="L14" s="13"/>
      <c r="M14" s="9"/>
    </row>
    <row r="15" spans="2:13" ht="16.5" thickBot="1" x14ac:dyDescent="0.3">
      <c r="B15" s="7"/>
      <c r="C15" s="14" t="s">
        <v>9</v>
      </c>
      <c r="D15" s="58"/>
      <c r="E15" s="59"/>
      <c r="F15" s="59"/>
      <c r="G15" s="59"/>
      <c r="H15" s="59"/>
      <c r="I15" s="60"/>
      <c r="J15" s="13"/>
      <c r="K15" s="13"/>
      <c r="L15" s="13"/>
      <c r="M15" s="9"/>
    </row>
    <row r="16" spans="2:13" ht="15.75" x14ac:dyDescent="0.25">
      <c r="B16" s="7"/>
      <c r="C16" s="6"/>
      <c r="D16" s="6"/>
      <c r="E16" s="6"/>
      <c r="F16" s="6"/>
      <c r="G16" s="6"/>
      <c r="H16" s="6"/>
      <c r="I16" s="6"/>
      <c r="J16" s="13"/>
      <c r="K16" s="13"/>
      <c r="L16" s="13"/>
      <c r="M16" s="9"/>
    </row>
    <row r="17" spans="2:13" ht="15.75" x14ac:dyDescent="0.25">
      <c r="B17" s="7"/>
      <c r="C17" s="10" t="s">
        <v>10</v>
      </c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2:13" ht="15.75" x14ac:dyDescent="0.25">
      <c r="B18" s="7"/>
      <c r="C18" s="8">
        <v>1</v>
      </c>
      <c r="D18" s="8" t="s">
        <v>11</v>
      </c>
      <c r="E18" s="8"/>
      <c r="F18" s="8"/>
      <c r="G18" s="8"/>
      <c r="H18" s="8"/>
      <c r="I18" s="8"/>
      <c r="J18" s="8"/>
      <c r="K18" s="8"/>
      <c r="L18" s="8"/>
      <c r="M18" s="9"/>
    </row>
    <row r="19" spans="2:13" ht="15.75" x14ac:dyDescent="0.25">
      <c r="B19" s="7"/>
      <c r="C19" s="8">
        <v>2</v>
      </c>
      <c r="D19" s="8" t="s">
        <v>12</v>
      </c>
      <c r="E19" s="8"/>
      <c r="F19" s="8"/>
      <c r="G19" s="8"/>
      <c r="H19" s="8"/>
      <c r="I19" s="8"/>
      <c r="J19" s="8"/>
      <c r="K19" s="8"/>
      <c r="L19" s="8"/>
      <c r="M19" s="9"/>
    </row>
    <row r="20" spans="2:13" ht="15.75" x14ac:dyDescent="0.25">
      <c r="B20" s="7"/>
      <c r="C20" s="8">
        <v>3</v>
      </c>
      <c r="D20" s="8" t="s">
        <v>13</v>
      </c>
      <c r="E20" s="8"/>
      <c r="F20" s="8"/>
      <c r="G20" s="8"/>
      <c r="H20" s="8"/>
      <c r="I20" s="8"/>
      <c r="J20" s="8"/>
      <c r="K20" s="8"/>
      <c r="L20" s="8"/>
      <c r="M20" s="9"/>
    </row>
    <row r="21" spans="2:13" ht="15.75" x14ac:dyDescent="0.25">
      <c r="B21" s="7"/>
      <c r="C21" s="8">
        <v>4</v>
      </c>
      <c r="D21" s="8" t="s">
        <v>14</v>
      </c>
      <c r="E21" s="8"/>
      <c r="F21" s="8"/>
      <c r="G21" s="8"/>
      <c r="H21" s="8"/>
      <c r="I21" s="8"/>
      <c r="J21" s="8"/>
      <c r="K21" s="8"/>
      <c r="L21" s="8"/>
      <c r="M21" s="9"/>
    </row>
    <row r="22" spans="2:13" ht="15.75" x14ac:dyDescent="0.25"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9"/>
    </row>
    <row r="23" spans="2:13" ht="15.75" x14ac:dyDescent="0.25">
      <c r="B23" s="7"/>
      <c r="C23" s="16" t="s">
        <v>15</v>
      </c>
      <c r="D23" s="17">
        <f ca="1">NOW()</f>
        <v>43081.48776851852</v>
      </c>
      <c r="E23" s="8"/>
      <c r="F23" s="8"/>
      <c r="G23" s="8"/>
      <c r="H23" s="8"/>
      <c r="I23" s="8"/>
      <c r="J23" s="8"/>
      <c r="K23" s="8"/>
      <c r="L23" s="8"/>
      <c r="M23" s="9"/>
    </row>
    <row r="24" spans="2:13" ht="15.75" x14ac:dyDescent="0.25">
      <c r="B24" s="7"/>
      <c r="C24" s="8"/>
      <c r="D24" s="8"/>
      <c r="E24" s="8"/>
      <c r="F24" s="8"/>
      <c r="G24" s="8"/>
      <c r="H24" s="8"/>
      <c r="I24" s="18"/>
      <c r="J24" s="18"/>
      <c r="K24" s="18"/>
      <c r="L24" s="18"/>
      <c r="M24" s="9"/>
    </row>
    <row r="25" spans="2:13" ht="16.5" thickBot="1" x14ac:dyDescent="0.3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</row>
  </sheetData>
  <sheetProtection password="C6C6" sheet="1" objects="1" scenarios="1"/>
  <mergeCells count="8">
    <mergeCell ref="D13:I13"/>
    <mergeCell ref="D15:I15"/>
    <mergeCell ref="B2:M2"/>
    <mergeCell ref="B4:M4"/>
    <mergeCell ref="D6:I6"/>
    <mergeCell ref="D9:I9"/>
    <mergeCell ref="D10:I10"/>
    <mergeCell ref="D11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M19" sqref="M19"/>
    </sheetView>
  </sheetViews>
  <sheetFormatPr defaultRowHeight="15" x14ac:dyDescent="0.25"/>
  <cols>
    <col min="1" max="1" width="27.42578125" style="22" customWidth="1"/>
    <col min="2" max="5" width="16.5703125" style="22" customWidth="1"/>
    <col min="6" max="16384" width="9.140625" style="22"/>
  </cols>
  <sheetData>
    <row r="1" spans="1:5" x14ac:dyDescent="0.25">
      <c r="A1" s="22" t="s">
        <v>43</v>
      </c>
    </row>
    <row r="3" spans="1:5" x14ac:dyDescent="0.25">
      <c r="A3" s="1" t="s">
        <v>44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x14ac:dyDescent="0.25">
      <c r="A4" s="2" t="s">
        <v>45</v>
      </c>
      <c r="B4" s="3">
        <v>650</v>
      </c>
      <c r="C4" s="3">
        <v>15000</v>
      </c>
      <c r="D4" s="3">
        <v>70</v>
      </c>
      <c r="E4" s="3">
        <f>SUM(B4:D4)</f>
        <v>15720</v>
      </c>
    </row>
    <row r="5" spans="1:5" x14ac:dyDescent="0.25">
      <c r="A5" s="2" t="s">
        <v>46</v>
      </c>
      <c r="B5" s="3">
        <v>550</v>
      </c>
      <c r="C5" s="3">
        <v>11000</v>
      </c>
      <c r="D5" s="3">
        <v>40</v>
      </c>
      <c r="E5" s="3">
        <f t="shared" ref="E5:E12" si="0">SUM(B5:D5)</f>
        <v>11590</v>
      </c>
    </row>
    <row r="6" spans="1:5" x14ac:dyDescent="0.25">
      <c r="A6" s="2" t="s">
        <v>47</v>
      </c>
      <c r="B6" s="3">
        <v>300</v>
      </c>
      <c r="C6" s="3">
        <v>7000</v>
      </c>
      <c r="D6" s="3">
        <v>30</v>
      </c>
      <c r="E6" s="3">
        <f t="shared" si="0"/>
        <v>7330</v>
      </c>
    </row>
    <row r="7" spans="1:5" x14ac:dyDescent="0.25">
      <c r="A7" s="2" t="s">
        <v>48</v>
      </c>
      <c r="B7" s="3">
        <v>470</v>
      </c>
      <c r="C7" s="3">
        <v>12000</v>
      </c>
      <c r="D7" s="3">
        <v>50</v>
      </c>
      <c r="E7" s="3">
        <f t="shared" si="0"/>
        <v>12520</v>
      </c>
    </row>
    <row r="8" spans="1:5" x14ac:dyDescent="0.25">
      <c r="A8" s="2" t="s">
        <v>49</v>
      </c>
      <c r="B8" s="3">
        <v>700</v>
      </c>
      <c r="C8" s="3">
        <v>17000</v>
      </c>
      <c r="D8" s="3">
        <v>60</v>
      </c>
      <c r="E8" s="3">
        <f t="shared" si="0"/>
        <v>17760</v>
      </c>
    </row>
    <row r="9" spans="1:5" x14ac:dyDescent="0.25">
      <c r="A9" s="2" t="s">
        <v>50</v>
      </c>
      <c r="B9" s="3">
        <v>600</v>
      </c>
      <c r="C9" s="3">
        <v>14000</v>
      </c>
      <c r="D9" s="3">
        <v>50</v>
      </c>
      <c r="E9" s="3">
        <f t="shared" si="0"/>
        <v>14650</v>
      </c>
    </row>
    <row r="10" spans="1:5" x14ac:dyDescent="0.25">
      <c r="A10" s="2" t="s">
        <v>51</v>
      </c>
      <c r="B10" s="3">
        <v>800</v>
      </c>
      <c r="C10" s="3">
        <v>20000</v>
      </c>
      <c r="D10" s="3">
        <v>100</v>
      </c>
      <c r="E10" s="3">
        <f t="shared" si="0"/>
        <v>20900</v>
      </c>
    </row>
    <row r="11" spans="1:5" x14ac:dyDescent="0.25">
      <c r="A11" s="2" t="s">
        <v>52</v>
      </c>
      <c r="B11" s="3">
        <v>400</v>
      </c>
      <c r="C11" s="3">
        <v>9000</v>
      </c>
      <c r="D11" s="3">
        <v>130</v>
      </c>
      <c r="E11" s="3">
        <f t="shared" si="0"/>
        <v>9530</v>
      </c>
    </row>
    <row r="12" spans="1:5" x14ac:dyDescent="0.25">
      <c r="A12" s="2" t="s">
        <v>53</v>
      </c>
      <c r="B12" s="3">
        <v>300</v>
      </c>
      <c r="C12" s="3">
        <v>2000</v>
      </c>
      <c r="D12" s="3">
        <v>180</v>
      </c>
      <c r="E12" s="3">
        <f t="shared" si="0"/>
        <v>2480</v>
      </c>
    </row>
    <row r="13" spans="1:5" x14ac:dyDescent="0.25">
      <c r="A13" s="1" t="s">
        <v>3</v>
      </c>
      <c r="B13" s="4">
        <f>SUM(B4:B12)</f>
        <v>4770</v>
      </c>
      <c r="C13" s="4">
        <f t="shared" ref="C13:E13" si="1">SUM(C4:C12)</f>
        <v>107000</v>
      </c>
      <c r="D13" s="4">
        <f t="shared" si="1"/>
        <v>710</v>
      </c>
      <c r="E13" s="4">
        <f t="shared" si="1"/>
        <v>112480</v>
      </c>
    </row>
    <row r="15" spans="1:5" x14ac:dyDescent="0.25">
      <c r="A15" s="5" t="s">
        <v>4</v>
      </c>
    </row>
    <row r="16" spans="1:5" x14ac:dyDescent="0.25">
      <c r="A16" s="5" t="s">
        <v>54</v>
      </c>
    </row>
  </sheetData>
  <sheetProtection password="C6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sqref="A1:XFD3"/>
    </sheetView>
  </sheetViews>
  <sheetFormatPr defaultRowHeight="15" x14ac:dyDescent="0.25"/>
  <cols>
    <col min="1" max="1" width="10.85546875" customWidth="1"/>
    <col min="2" max="2" width="44.42578125" customWidth="1"/>
    <col min="4" max="4" width="16.5703125" customWidth="1"/>
    <col min="5" max="5" width="28.5703125" customWidth="1"/>
    <col min="8" max="8" width="0" hidden="1" customWidth="1"/>
  </cols>
  <sheetData>
    <row r="1" spans="1:8" ht="15.75" x14ac:dyDescent="0.25">
      <c r="A1" s="23">
        <f>Start!$D$6</f>
        <v>0</v>
      </c>
      <c r="B1" s="24"/>
      <c r="C1" s="25"/>
      <c r="D1" s="25"/>
      <c r="E1" s="25"/>
      <c r="F1" s="25"/>
      <c r="G1" s="25"/>
      <c r="H1" s="25"/>
    </row>
    <row r="2" spans="1:8" x14ac:dyDescent="0.25">
      <c r="A2" s="25" t="str">
        <f>Start!$B$2</f>
        <v>Annexure-II</v>
      </c>
      <c r="B2" s="24"/>
      <c r="C2" s="25"/>
      <c r="D2" s="25"/>
      <c r="E2" s="25"/>
      <c r="F2" s="25"/>
      <c r="G2" s="25"/>
      <c r="H2" s="25"/>
    </row>
    <row r="3" spans="1:8" ht="15.75" x14ac:dyDescent="0.25">
      <c r="A3" s="78" t="str">
        <f>Start!$B$4</f>
        <v>RFP Reference No: LIC/CO/IT-BPR/HW/AMT/2017-18/05 Dated: 12/12/2017</v>
      </c>
      <c r="B3" s="79"/>
      <c r="C3" s="79"/>
      <c r="D3" s="79"/>
      <c r="E3" s="79"/>
      <c r="F3" s="25"/>
      <c r="G3" s="25"/>
      <c r="H3" s="25"/>
    </row>
    <row r="4" spans="1:8" x14ac:dyDescent="0.25">
      <c r="A4" s="24"/>
      <c r="B4" s="26"/>
      <c r="C4" s="26"/>
      <c r="D4" s="25"/>
      <c r="E4" s="25"/>
      <c r="F4" s="25"/>
      <c r="G4" s="25"/>
      <c r="H4" s="25"/>
    </row>
    <row r="5" spans="1:8" x14ac:dyDescent="0.25">
      <c r="A5" s="80" t="s">
        <v>16</v>
      </c>
      <c r="B5" s="80" t="s">
        <v>17</v>
      </c>
      <c r="C5" s="40"/>
      <c r="D5" s="81"/>
      <c r="E5" s="81"/>
      <c r="F5" s="22"/>
      <c r="G5" s="22"/>
      <c r="H5" s="22"/>
    </row>
    <row r="6" spans="1:8" x14ac:dyDescent="0.25">
      <c r="A6" s="80"/>
      <c r="B6" s="80"/>
      <c r="C6" s="27" t="s">
        <v>18</v>
      </c>
      <c r="D6" s="37" t="s">
        <v>19</v>
      </c>
      <c r="E6" s="37" t="s">
        <v>18</v>
      </c>
      <c r="F6" s="22"/>
      <c r="G6" s="22"/>
      <c r="H6" s="22"/>
    </row>
    <row r="7" spans="1:8" ht="61.5" customHeight="1" x14ac:dyDescent="0.25">
      <c r="A7" s="42" t="s">
        <v>27</v>
      </c>
      <c r="B7" s="41" t="s">
        <v>21</v>
      </c>
      <c r="C7" s="30">
        <v>2</v>
      </c>
      <c r="D7" s="38"/>
      <c r="E7" s="39" t="str">
        <f t="shared" ref="E7" si="0">IF(D7&gt;0,C7*D7,"ENTER VALID QUOTE")</f>
        <v>ENTER VALID QUOTE</v>
      </c>
      <c r="F7" s="22"/>
      <c r="G7" s="22"/>
      <c r="H7" s="25">
        <f>IF(D7&gt;0,"",1)</f>
        <v>1</v>
      </c>
    </row>
    <row r="8" spans="1:8" s="22" customFormat="1" ht="26.25" x14ac:dyDescent="0.25">
      <c r="A8" s="42" t="s">
        <v>28</v>
      </c>
      <c r="B8" s="41" t="s">
        <v>22</v>
      </c>
      <c r="C8" s="30">
        <v>8</v>
      </c>
      <c r="D8" s="38"/>
      <c r="E8" s="39" t="str">
        <f>IF(D8&gt;0,C8*D8,"ENTER VALID QUOTE")</f>
        <v>ENTER VALID QUOTE</v>
      </c>
      <c r="H8" s="25">
        <f t="shared" ref="H8" si="1">IF(D8&gt;0,"",1)</f>
        <v>1</v>
      </c>
    </row>
    <row r="9" spans="1:8" s="22" customFormat="1" x14ac:dyDescent="0.25">
      <c r="A9" s="42" t="s">
        <v>29</v>
      </c>
      <c r="B9" s="28" t="s">
        <v>23</v>
      </c>
      <c r="C9" s="30">
        <v>113</v>
      </c>
      <c r="D9" s="38"/>
      <c r="E9" s="39" t="str">
        <f>IF(D9&gt;0,C9*D9,"ENTER VALID QUOTE")</f>
        <v>ENTER VALID QUOTE</v>
      </c>
      <c r="H9" s="25"/>
    </row>
    <row r="10" spans="1:8" s="22" customFormat="1" x14ac:dyDescent="0.25">
      <c r="A10" s="42" t="s">
        <v>30</v>
      </c>
      <c r="B10" s="28" t="s">
        <v>24</v>
      </c>
      <c r="C10" s="30">
        <v>3000</v>
      </c>
      <c r="D10" s="38"/>
      <c r="E10" s="39" t="str">
        <f>IF(D10&gt;0,C10*D10,"ENTER VALID QUOTE")</f>
        <v>ENTER VALID QUOTE</v>
      </c>
      <c r="H10" s="25"/>
    </row>
    <row r="11" spans="1:8" s="22" customFormat="1" x14ac:dyDescent="0.25">
      <c r="A11" s="42" t="s">
        <v>31</v>
      </c>
      <c r="B11" s="28" t="s">
        <v>25</v>
      </c>
      <c r="C11" s="30">
        <v>120000</v>
      </c>
      <c r="D11" s="38"/>
      <c r="E11" s="39" t="str">
        <f>IF(D11&gt;0,C11*D11,"ENTER VALID QUOTE")</f>
        <v>ENTER VALID QUOTE</v>
      </c>
      <c r="H11" s="25">
        <f t="shared" ref="H11" si="2">IF(D11&gt;0,"",1)</f>
        <v>1</v>
      </c>
    </row>
    <row r="12" spans="1:8" ht="16.5" thickBot="1" x14ac:dyDescent="0.3">
      <c r="A12" s="22"/>
      <c r="B12" s="22"/>
      <c r="C12" s="22"/>
      <c r="D12" s="31" t="s">
        <v>3</v>
      </c>
      <c r="E12" s="29" t="str">
        <f>IF(H12&gt;0,"QUOTE FOR ALL ITEMS",SUM(E7:E11))</f>
        <v>QUOTE FOR ALL ITEMS</v>
      </c>
      <c r="F12" s="22"/>
      <c r="G12" s="22"/>
      <c r="H12" s="25">
        <f>SUM(H7:H11)</f>
        <v>3</v>
      </c>
    </row>
    <row r="13" spans="1:8" ht="15.75" thickBot="1" x14ac:dyDescent="0.3"/>
    <row r="14" spans="1:8" s="22" customFormat="1" ht="15.75" thickBot="1" x14ac:dyDescent="0.3">
      <c r="A14" s="76" t="s">
        <v>26</v>
      </c>
      <c r="B14" s="76"/>
      <c r="C14" s="77"/>
      <c r="D14" s="53"/>
    </row>
    <row r="15" spans="1:8" s="22" customFormat="1" x14ac:dyDescent="0.25"/>
    <row r="16" spans="1:8" s="22" customFormat="1" x14ac:dyDescent="0.25">
      <c r="A16" s="22" t="s">
        <v>42</v>
      </c>
    </row>
    <row r="17" spans="1:8" s="22" customFormat="1" x14ac:dyDescent="0.25"/>
    <row r="18" spans="1:8" x14ac:dyDescent="0.25">
      <c r="A18" s="32" t="s">
        <v>20</v>
      </c>
      <c r="B18" s="33"/>
      <c r="C18" s="25"/>
      <c r="D18" s="25"/>
      <c r="E18" s="25"/>
      <c r="F18" s="25"/>
      <c r="G18" s="25"/>
      <c r="H18" s="25"/>
    </row>
    <row r="19" spans="1:8" x14ac:dyDescent="0.25">
      <c r="A19" s="34"/>
      <c r="B19" s="33"/>
      <c r="C19" s="25"/>
      <c r="D19" s="25"/>
      <c r="E19" s="25"/>
      <c r="F19" s="25"/>
      <c r="G19" s="25"/>
      <c r="H19" s="25"/>
    </row>
    <row r="20" spans="1:8" x14ac:dyDescent="0.25">
      <c r="A20" s="34"/>
      <c r="B20" s="33"/>
      <c r="C20" s="25"/>
      <c r="D20" s="25"/>
      <c r="E20" s="25"/>
      <c r="F20" s="25"/>
      <c r="G20" s="25"/>
      <c r="H20" s="25"/>
    </row>
    <row r="21" spans="1:8" x14ac:dyDescent="0.25">
      <c r="A21" s="35" t="s">
        <v>15</v>
      </c>
      <c r="B21" s="36">
        <f ca="1">Start!$D$23</f>
        <v>43081.48776851852</v>
      </c>
      <c r="C21" s="25"/>
      <c r="D21" s="25"/>
      <c r="E21" s="25"/>
      <c r="F21" s="25"/>
      <c r="G21" s="25"/>
      <c r="H21" s="25"/>
    </row>
    <row r="24" spans="1:8" x14ac:dyDescent="0.25">
      <c r="E24" s="54" t="s">
        <v>55</v>
      </c>
    </row>
  </sheetData>
  <sheetProtection password="C6C6" sheet="1" objects="1" scenarios="1"/>
  <mergeCells count="5">
    <mergeCell ref="A14:C14"/>
    <mergeCell ref="A3:E3"/>
    <mergeCell ref="A5:A6"/>
    <mergeCell ref="B5:B6"/>
    <mergeCell ref="D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I24" sqref="I24"/>
    </sheetView>
  </sheetViews>
  <sheetFormatPr defaultRowHeight="15" x14ac:dyDescent="0.25"/>
  <cols>
    <col min="1" max="1" width="11.5703125" customWidth="1"/>
    <col min="2" max="2" width="44.42578125" customWidth="1"/>
    <col min="4" max="4" width="16.5703125" customWidth="1"/>
    <col min="5" max="5" width="28.5703125" customWidth="1"/>
    <col min="8" max="8" width="0" hidden="1" customWidth="1"/>
  </cols>
  <sheetData>
    <row r="1" spans="1:8" s="22" customFormat="1" ht="15.75" x14ac:dyDescent="0.25">
      <c r="A1" s="23">
        <f>Start!$D$6</f>
        <v>0</v>
      </c>
      <c r="B1" s="24"/>
      <c r="C1" s="25"/>
      <c r="D1" s="25"/>
      <c r="E1" s="25"/>
      <c r="F1" s="25"/>
      <c r="G1" s="25"/>
      <c r="H1" s="25"/>
    </row>
    <row r="2" spans="1:8" s="22" customFormat="1" x14ac:dyDescent="0.25">
      <c r="A2" s="25" t="str">
        <f>'Part-I'!$A$2</f>
        <v>Annexure-II</v>
      </c>
      <c r="B2" s="24"/>
      <c r="C2" s="25"/>
      <c r="D2" s="25"/>
      <c r="E2" s="25"/>
      <c r="F2" s="25"/>
      <c r="G2" s="25"/>
      <c r="H2" s="25"/>
    </row>
    <row r="3" spans="1:8" s="22" customFormat="1" ht="15.75" x14ac:dyDescent="0.25">
      <c r="A3" s="78" t="str">
        <f>Start!$B$4</f>
        <v>RFP Reference No: LIC/CO/IT-BPR/HW/AMT/2017-18/05 Dated: 12/12/2017</v>
      </c>
      <c r="B3" s="79"/>
      <c r="C3" s="79"/>
      <c r="D3" s="79"/>
      <c r="E3" s="79"/>
      <c r="F3" s="25"/>
      <c r="G3" s="25"/>
      <c r="H3" s="25"/>
    </row>
    <row r="4" spans="1:8" s="22" customFormat="1" x14ac:dyDescent="0.25">
      <c r="A4" s="24"/>
      <c r="B4" s="26"/>
      <c r="C4" s="26"/>
      <c r="D4" s="25"/>
      <c r="E4" s="25"/>
      <c r="F4" s="25"/>
      <c r="G4" s="25"/>
      <c r="H4" s="25"/>
    </row>
    <row r="5" spans="1:8" s="22" customFormat="1" x14ac:dyDescent="0.25">
      <c r="A5" s="80" t="s">
        <v>16</v>
      </c>
      <c r="B5" s="80" t="s">
        <v>17</v>
      </c>
      <c r="C5" s="40"/>
      <c r="D5" s="81"/>
      <c r="E5" s="81"/>
    </row>
    <row r="6" spans="1:8" s="22" customFormat="1" x14ac:dyDescent="0.25">
      <c r="A6" s="80"/>
      <c r="B6" s="80"/>
      <c r="C6" s="27" t="s">
        <v>18</v>
      </c>
      <c r="D6" s="37" t="s">
        <v>19</v>
      </c>
      <c r="E6" s="37" t="s">
        <v>33</v>
      </c>
    </row>
    <row r="7" spans="1:8" s="22" customFormat="1" ht="33.75" customHeight="1" x14ac:dyDescent="0.25">
      <c r="A7" s="43" t="s">
        <v>32</v>
      </c>
      <c r="B7" s="50" t="s">
        <v>34</v>
      </c>
      <c r="C7" s="46">
        <v>2</v>
      </c>
      <c r="D7" s="44"/>
      <c r="E7" s="49" t="str">
        <f>IF(D7&gt;0,C7*D7*7,"ENTER VALID QUOTE")</f>
        <v>ENTER VALID QUOTE</v>
      </c>
      <c r="H7" s="25">
        <f>IF(D7&gt;0,"",1)</f>
        <v>1</v>
      </c>
    </row>
    <row r="8" spans="1:8" s="22" customFormat="1" ht="25.5" customHeight="1" x14ac:dyDescent="0.25">
      <c r="A8" s="43" t="s">
        <v>35</v>
      </c>
      <c r="B8" s="48" t="s">
        <v>36</v>
      </c>
      <c r="C8" s="47">
        <v>1</v>
      </c>
      <c r="D8" s="45"/>
      <c r="E8" s="39" t="str">
        <f>IF(D8&gt;0,C8*D8,"ENTER VALID QUOTE")</f>
        <v>ENTER VALID QUOTE</v>
      </c>
      <c r="H8" s="25">
        <f t="shared" ref="H8" si="0">IF(D8&gt;0,"",1)</f>
        <v>1</v>
      </c>
    </row>
    <row r="9" spans="1:8" s="22" customFormat="1" ht="16.5" thickBot="1" x14ac:dyDescent="0.3">
      <c r="D9" s="31" t="s">
        <v>3</v>
      </c>
      <c r="E9" s="29" t="str">
        <f>IF(H9&gt;0,"QUOTE FOR ALL ITEMS",SUM(E7:E8))</f>
        <v>QUOTE FOR ALL ITEMS</v>
      </c>
      <c r="H9" s="25">
        <f>SUM(H7:H8)</f>
        <v>2</v>
      </c>
    </row>
    <row r="10" spans="1:8" s="22" customFormat="1" x14ac:dyDescent="0.25"/>
    <row r="11" spans="1:8" s="22" customFormat="1" x14ac:dyDescent="0.25"/>
    <row r="12" spans="1:8" s="22" customFormat="1" x14ac:dyDescent="0.25">
      <c r="A12" s="32" t="s">
        <v>20</v>
      </c>
      <c r="B12" s="33"/>
      <c r="C12" s="25"/>
      <c r="D12" s="25"/>
      <c r="E12" s="25"/>
      <c r="F12" s="25"/>
      <c r="G12" s="25"/>
      <c r="H12" s="25"/>
    </row>
    <row r="13" spans="1:8" s="22" customFormat="1" x14ac:dyDescent="0.25">
      <c r="A13" s="34"/>
      <c r="B13" s="33"/>
      <c r="C13" s="25"/>
      <c r="D13" s="25"/>
      <c r="E13" s="25"/>
      <c r="F13" s="25"/>
      <c r="G13" s="25"/>
      <c r="H13" s="25"/>
    </row>
    <row r="14" spans="1:8" s="22" customFormat="1" x14ac:dyDescent="0.25">
      <c r="A14" s="34"/>
      <c r="B14" s="33"/>
      <c r="C14" s="25"/>
      <c r="D14" s="25"/>
      <c r="E14" s="25"/>
      <c r="F14" s="25"/>
      <c r="G14" s="25"/>
      <c r="H14" s="25"/>
    </row>
    <row r="15" spans="1:8" s="22" customFormat="1" x14ac:dyDescent="0.25">
      <c r="A15" s="35" t="s">
        <v>15</v>
      </c>
      <c r="B15" s="36">
        <f ca="1">Start!$D$23</f>
        <v>43081.48776851852</v>
      </c>
      <c r="C15" s="25"/>
      <c r="D15" s="25"/>
      <c r="E15" s="25"/>
      <c r="F15" s="25"/>
      <c r="G15" s="25"/>
      <c r="H15" s="25"/>
    </row>
    <row r="18" spans="5:5" x14ac:dyDescent="0.25">
      <c r="E18" s="54" t="s">
        <v>55</v>
      </c>
    </row>
  </sheetData>
  <sheetProtection password="C6C6" sheet="1" objects="1" scenarios="1"/>
  <mergeCells count="4">
    <mergeCell ref="A3:E3"/>
    <mergeCell ref="A5:A6"/>
    <mergeCell ref="B5:B6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"/>
  <sheetViews>
    <sheetView workbookViewId="0">
      <selection activeCell="D17" sqref="D17"/>
    </sheetView>
  </sheetViews>
  <sheetFormatPr defaultRowHeight="15" x14ac:dyDescent="0.25"/>
  <cols>
    <col min="1" max="1" width="11.5703125" style="22" customWidth="1"/>
    <col min="2" max="2" width="44.42578125" style="22" customWidth="1"/>
    <col min="3" max="3" width="27.28515625" style="22" bestFit="1" customWidth="1"/>
    <col min="4" max="4" width="22.140625" style="22" customWidth="1"/>
    <col min="5" max="5" width="28.5703125" style="22" customWidth="1"/>
    <col min="6" max="7" width="9.140625" style="22"/>
    <col min="8" max="8" width="0" style="22" hidden="1" customWidth="1"/>
    <col min="9" max="16384" width="9.140625" style="22"/>
  </cols>
  <sheetData>
    <row r="1" spans="1:8" ht="15.75" x14ac:dyDescent="0.25">
      <c r="A1" s="23">
        <f>Start!D6</f>
        <v>0</v>
      </c>
      <c r="B1" s="24"/>
      <c r="C1" s="25"/>
      <c r="D1" s="25"/>
      <c r="E1" s="25"/>
      <c r="F1" s="25"/>
      <c r="G1" s="25"/>
      <c r="H1" s="25"/>
    </row>
    <row r="2" spans="1:8" x14ac:dyDescent="0.25">
      <c r="A2" s="25" t="str">
        <f>'Part-I'!A2</f>
        <v>Annexure-II</v>
      </c>
      <c r="B2" s="24"/>
      <c r="C2" s="25"/>
      <c r="D2" s="25"/>
      <c r="E2" s="25"/>
      <c r="F2" s="25"/>
      <c r="G2" s="25"/>
      <c r="H2" s="25"/>
    </row>
    <row r="3" spans="1:8" ht="15.75" x14ac:dyDescent="0.25">
      <c r="A3" s="78" t="str">
        <f>Start!B4</f>
        <v>RFP Reference No: LIC/CO/IT-BPR/HW/AMT/2017-18/05 Dated: 12/12/2017</v>
      </c>
      <c r="B3" s="79"/>
      <c r="C3" s="79"/>
      <c r="D3" s="79"/>
      <c r="E3" s="79"/>
      <c r="F3" s="25"/>
      <c r="G3" s="25"/>
      <c r="H3" s="25"/>
    </row>
    <row r="4" spans="1:8" x14ac:dyDescent="0.25">
      <c r="A4" s="24"/>
      <c r="B4" s="26"/>
      <c r="C4" s="26"/>
      <c r="D4" s="25"/>
      <c r="E4" s="25"/>
      <c r="F4" s="25"/>
      <c r="G4" s="25"/>
      <c r="H4" s="25"/>
    </row>
    <row r="5" spans="1:8" ht="24" customHeight="1" x14ac:dyDescent="0.25">
      <c r="A5" s="80" t="s">
        <v>16</v>
      </c>
      <c r="B5" s="80" t="s">
        <v>17</v>
      </c>
      <c r="C5" s="40"/>
      <c r="D5" s="81"/>
      <c r="E5" s="81"/>
    </row>
    <row r="6" spans="1:8" ht="28.5" customHeight="1" x14ac:dyDescent="0.25">
      <c r="A6" s="80"/>
      <c r="B6" s="80"/>
      <c r="C6" s="27" t="s">
        <v>38</v>
      </c>
      <c r="D6" s="51" t="s">
        <v>40</v>
      </c>
      <c r="E6" s="37" t="s">
        <v>39</v>
      </c>
    </row>
    <row r="7" spans="1:8" ht="33.75" customHeight="1" x14ac:dyDescent="0.25">
      <c r="A7" s="43" t="s">
        <v>37</v>
      </c>
      <c r="B7" s="50" t="s">
        <v>41</v>
      </c>
      <c r="C7" s="46">
        <f>'Part-I'!D14</f>
        <v>0</v>
      </c>
      <c r="D7" s="52"/>
      <c r="E7" s="49" t="str">
        <f>IF(D7&gt;0,C7*D7%*2,"ENTER VALID QUOTE")</f>
        <v>ENTER VALID QUOTE</v>
      </c>
      <c r="H7" s="25">
        <f>IF(D7&gt;0,"",1)</f>
        <v>1</v>
      </c>
    </row>
    <row r="8" spans="1:8" ht="16.5" thickBot="1" x14ac:dyDescent="0.3">
      <c r="D8" s="31" t="s">
        <v>3</v>
      </c>
      <c r="E8" s="29" t="str">
        <f>IF(H8&gt;0,"QUOTE FOR ALL ITEMS",SUM(E7:E7))</f>
        <v>QUOTE FOR ALL ITEMS</v>
      </c>
      <c r="H8" s="25">
        <f>SUM(H7:H7)</f>
        <v>1</v>
      </c>
    </row>
    <row r="11" spans="1:8" x14ac:dyDescent="0.25">
      <c r="A11" s="32" t="s">
        <v>20</v>
      </c>
      <c r="B11" s="33"/>
      <c r="C11" s="25"/>
      <c r="D11" s="25"/>
      <c r="E11" s="25"/>
      <c r="F11" s="25"/>
      <c r="G11" s="25"/>
      <c r="H11" s="25"/>
    </row>
    <row r="12" spans="1:8" x14ac:dyDescent="0.25">
      <c r="A12" s="34"/>
      <c r="B12" s="33"/>
      <c r="C12" s="25"/>
      <c r="D12" s="25"/>
      <c r="E12" s="25"/>
      <c r="F12" s="25"/>
      <c r="G12" s="25"/>
      <c r="H12" s="25"/>
    </row>
    <row r="13" spans="1:8" x14ac:dyDescent="0.25">
      <c r="A13" s="34"/>
      <c r="B13" s="33"/>
      <c r="C13" s="25"/>
      <c r="D13" s="25"/>
      <c r="E13" s="25"/>
      <c r="F13" s="25"/>
      <c r="G13" s="25"/>
      <c r="H13" s="25"/>
    </row>
    <row r="14" spans="1:8" x14ac:dyDescent="0.25">
      <c r="A14" s="35" t="s">
        <v>15</v>
      </c>
      <c r="B14" s="36">
        <f ca="1">Start!$D$23</f>
        <v>43081.48776851852</v>
      </c>
      <c r="C14" s="25"/>
      <c r="D14" s="25"/>
      <c r="E14" s="25"/>
      <c r="F14" s="25"/>
      <c r="G14" s="25"/>
      <c r="H14" s="25"/>
    </row>
    <row r="17" spans="4:4" x14ac:dyDescent="0.25">
      <c r="D17" s="54" t="s">
        <v>55</v>
      </c>
    </row>
  </sheetData>
  <sheetProtection password="C6C6" sheet="1" objects="1" scenarios="1"/>
  <mergeCells count="4">
    <mergeCell ref="A3:E3"/>
    <mergeCell ref="A5:A6"/>
    <mergeCell ref="B5:B6"/>
    <mergeCell ref="D5:E5"/>
  </mergeCells>
  <dataValidations count="1">
    <dataValidation type="decimal" allowBlank="1" showInputMessage="1" showErrorMessage="1" sqref="D7">
      <formula1>0.1</formula1>
      <formula2>8</formula2>
    </dataValidation>
  </dataValidation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21" sqref="E21"/>
    </sheetView>
  </sheetViews>
  <sheetFormatPr defaultRowHeight="15" x14ac:dyDescent="0.25"/>
  <cols>
    <col min="1" max="1" width="11.5703125" bestFit="1" customWidth="1"/>
    <col min="2" max="2" width="13.42578125" customWidth="1"/>
    <col min="3" max="3" width="23" customWidth="1"/>
    <col min="5" max="5" width="29.5703125" customWidth="1"/>
  </cols>
  <sheetData>
    <row r="1" spans="1:8" s="22" customFormat="1" ht="15.75" x14ac:dyDescent="0.25">
      <c r="A1" s="23">
        <f>Start!$D$6</f>
        <v>0</v>
      </c>
      <c r="B1" s="24"/>
      <c r="C1" s="25"/>
      <c r="D1" s="25"/>
      <c r="E1" s="25"/>
      <c r="F1" s="25"/>
      <c r="G1" s="25"/>
      <c r="H1" s="25"/>
    </row>
    <row r="2" spans="1:8" s="22" customFormat="1" x14ac:dyDescent="0.25">
      <c r="A2" s="25" t="str">
        <f>Start!$B$2</f>
        <v>Annexure-II</v>
      </c>
      <c r="B2" s="24"/>
      <c r="C2" s="25"/>
      <c r="D2" s="25"/>
      <c r="E2" s="25"/>
      <c r="F2" s="25"/>
      <c r="G2" s="25"/>
      <c r="H2" s="25"/>
    </row>
    <row r="3" spans="1:8" s="22" customFormat="1" ht="35.25" customHeight="1" x14ac:dyDescent="0.25">
      <c r="A3" s="55" t="str">
        <f>Start!$B$4</f>
        <v>RFP Reference No: LIC/CO/IT-BPR/HW/AMT/2017-18/05 Dated: 12/12/2017</v>
      </c>
      <c r="B3" s="56"/>
      <c r="C3" s="56"/>
      <c r="D3" s="56"/>
      <c r="E3" s="56"/>
      <c r="F3" s="25"/>
      <c r="G3" s="25"/>
      <c r="H3" s="25"/>
    </row>
    <row r="4" spans="1:8" ht="21.75" customHeight="1" x14ac:dyDescent="0.25">
      <c r="B4" s="30"/>
      <c r="C4" s="57" t="s">
        <v>19</v>
      </c>
    </row>
    <row r="5" spans="1:8" ht="21.75" customHeight="1" x14ac:dyDescent="0.25">
      <c r="B5" s="30" t="s">
        <v>57</v>
      </c>
      <c r="C5" s="30" t="str">
        <f>'Part-I'!E12</f>
        <v>QUOTE FOR ALL ITEMS</v>
      </c>
    </row>
    <row r="6" spans="1:8" ht="21.75" customHeight="1" x14ac:dyDescent="0.25">
      <c r="B6" s="30" t="s">
        <v>58</v>
      </c>
      <c r="C6" s="30" t="str">
        <f>'Part-II'!E9</f>
        <v>QUOTE FOR ALL ITEMS</v>
      </c>
    </row>
    <row r="7" spans="1:8" ht="21.75" customHeight="1" x14ac:dyDescent="0.25">
      <c r="B7" s="30" t="s">
        <v>59</v>
      </c>
      <c r="C7" s="30" t="str">
        <f>'Part-III'!E8</f>
        <v>QUOTE FOR ALL ITEMS</v>
      </c>
    </row>
    <row r="8" spans="1:8" ht="21.75" customHeight="1" x14ac:dyDescent="0.25">
      <c r="B8" s="57" t="s">
        <v>18</v>
      </c>
      <c r="C8" s="30" t="str">
        <f>IF(SUM(C5:C7)&gt;0,SUM(C5:C7),"Quote for All Items")</f>
        <v>Quote for All Items</v>
      </c>
    </row>
    <row r="12" spans="1:8" x14ac:dyDescent="0.25">
      <c r="C12" s="54" t="s">
        <v>55</v>
      </c>
    </row>
  </sheetData>
  <sheetProtection password="C6C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</vt:lpstr>
      <vt:lpstr>Inventory Details</vt:lpstr>
      <vt:lpstr>Part-I</vt:lpstr>
      <vt:lpstr>Part-II</vt:lpstr>
      <vt:lpstr>Part-III</vt:lpstr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2017-12-06T07:04:03Z</dcterms:created>
  <dcterms:modified xsi:type="dcterms:W3CDTF">2017-12-12T06:13:22Z</dcterms:modified>
</cp:coreProperties>
</file>